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ggetti\Desktop\"/>
    </mc:Choice>
  </mc:AlternateContent>
  <xr:revisionPtr revIDLastSave="0" documentId="8_{7FC37BA2-47C2-4A4D-8D86-4912146C1A5E}" xr6:coauthVersionLast="45" xr6:coauthVersionMax="45" xr10:uidLastSave="{00000000-0000-0000-0000-000000000000}"/>
  <bookViews>
    <workbookView xWindow="22932" yWindow="-108" windowWidth="23256" windowHeight="12576"/>
  </bookViews>
  <sheets>
    <sheet name="Etat STACI" sheetId="1" r:id="rId1"/>
  </sheets>
  <definedNames>
    <definedName name="_xlnm._FilterDatabase" localSheetId="0" hidden="1">'Etat STACI'!$A$3:$O$17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<sst xmlns="http://schemas.openxmlformats.org/spreadsheetml/2006/main" count="132" uniqueCount="55">
  <si>
    <t>ETAT DES STOCKS</t>
  </si>
  <si>
    <t>Date d'extraction : 14-FEB-22</t>
  </si>
  <si>
    <t>ENTITE</t>
  </si>
  <si>
    <t>REF ARTICLE</t>
  </si>
  <si>
    <t>ETAT ARTICLE</t>
  </si>
  <si>
    <t>DESIGNATION</t>
  </si>
  <si>
    <t>POIDS (Kg)</t>
  </si>
  <si>
    <t>ARTICLE ASSOCIE</t>
  </si>
  <si>
    <t>DATE CREATION</t>
  </si>
  <si>
    <t>UNITE DE BASE</t>
  </si>
  <si>
    <t>QTE CDE MIN</t>
  </si>
  <si>
    <t>QTE CDE MAX</t>
  </si>
  <si>
    <t>STOCK DISPO</t>
  </si>
  <si>
    <t>DATE DERNIERE ENTREE</t>
  </si>
  <si>
    <t>DATE DERNIERE SORTIE</t>
  </si>
  <si>
    <t>1389</t>
  </si>
  <si>
    <t>ACTIF</t>
  </si>
  <si>
    <t/>
  </si>
  <si>
    <t>AFF PACK CARRIERE</t>
  </si>
  <si>
    <t>AFFICHE A4 PRET CARRIERE CSF</t>
  </si>
  <si>
    <t>PQT/50</t>
  </si>
  <si>
    <t>AFFICHE PBIMJ - A3</t>
  </si>
  <si>
    <t>AFFICHE PRET BONIFIE IMMOBILIER DU MINISTERE DE LA JUSTICE</t>
  </si>
  <si>
    <t>PQT/10</t>
  </si>
  <si>
    <t>AFFICHE PTZMI - A3</t>
  </si>
  <si>
    <t>AFFICHE PRÊT À TAUX ZÉRO DU MINISTÈRE DE L'INTÉRIEUR.</t>
  </si>
  <si>
    <t>PQT/100</t>
  </si>
  <si>
    <t>DEP AGENCES IMMO</t>
  </si>
  <si>
    <t>DÉPLIANT A5 PRESCRIPTEURS AGENCES IMMO</t>
  </si>
  <si>
    <t>DEP ALPAF</t>
  </si>
  <si>
    <t>DEPLIANT ALPAF A5 - 4 VOLETS</t>
  </si>
  <si>
    <t>PQUET/100</t>
  </si>
  <si>
    <t>DEP BAILLEURS SOC</t>
  </si>
  <si>
    <t>DEPLIANT A5 PTZ BAILLEURS SOCIAUX</t>
  </si>
  <si>
    <t>DEP MNT CSF RAC</t>
  </si>
  <si>
    <t>DÉPLIANT MNT CSF RAC 3 VOLETS</t>
  </si>
  <si>
    <t>DEP PACK CARRIERE</t>
  </si>
  <si>
    <t>DEPLIANT A5 PRET CARRIERE CSF</t>
  </si>
  <si>
    <t>DEP PBIMJ - A5</t>
  </si>
  <si>
    <t>DEPLIANT PRET BONIFIE IMMOBILIER DU MINISTERE DE LA JUSTICE</t>
  </si>
  <si>
    <t>DEP PTZMI - A5</t>
  </si>
  <si>
    <t>DÉPLIANT  PRÊT À TAUX ZÉRO DU MINISTÈRE DE L'INTÉRIEUR.</t>
  </si>
  <si>
    <t>MNT DEP</t>
  </si>
  <si>
    <t>DÉPLIANT MNT 3 VOLETS</t>
  </si>
  <si>
    <t>POCHETTE CSF GEN</t>
  </si>
  <si>
    <t>POCHETTE CSF GENERIQUE</t>
  </si>
  <si>
    <t>SAC</t>
  </si>
  <si>
    <t>SACS PLASTIQUES CSF</t>
  </si>
  <si>
    <t>SDT 0718</t>
  </si>
  <si>
    <t>SETS DE PLATEAU REPAS A3</t>
  </si>
  <si>
    <t>PQT/200</t>
  </si>
  <si>
    <t>DPP</t>
  </si>
  <si>
    <t>PRES</t>
  </si>
  <si>
    <t>PROS</t>
  </si>
  <si>
    <t>Stock restant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</si>
</sst>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2" borderId="1" xfId="0" applyFont="1" applyFill="1" applyBorder="1" applyAlignment="1">
      <alignment vertical="justify"/>
    </xf>
    <xf numFmtId="0" fontId="1" fillId="0" borderId="1" xfId="0" applyFont="1" applyFill="1" applyBorder="1"/>
    <xf numFmtId="14" fontId="1" fillId="0" borderId="1" xfId="0" applyNumberFormat="1" applyFont="1" applyFill="1" applyBorder="1"/>
  </cellXfs>
  <cellStyles count="1">
    <cellStyle name="Normal" xfId="0" builtinId="0"/>
  </cellStyles>
  <dxfs count="1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F4B08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workbookViewId="0">
      <pane ySplit="3" topLeftCell="A4" activePane="bottomLeft" state="frozen"/>
      <selection pane="bottomLeft"/>
    </sheetView>
  </sheetViews>
  <sheetFormatPr baseColWidth="10" defaultColWidth="8.88671875" defaultRowHeight="13.2" x14ac:dyDescent="0.25"/>
  <cols>
    <col min="1" max="1" width="8.88671875" customWidth="1"/>
    <col min="2" max="2" width="17" bestFit="1" customWidth="1"/>
    <col min="3" max="4" width="8.88671875" customWidth="1"/>
    <col min="5" max="5" width="53.109375" bestFit="1" customWidth="1"/>
    <col min="14" max="14" width="10.109375" customWidth="1"/>
    <col min="15" max="15" width="13.44140625" customWidth="1"/>
  </cols>
  <sheetData>
    <row r="1" spans="1:15" x14ac:dyDescent="0.25">
      <c r="A1" s="2" t="s">
        <v>0</v>
      </c>
    </row>
    <row r="2" spans="1:15" x14ac:dyDescent="0.25">
      <c r="A2" s="1" t="s">
        <v>1</v>
      </c>
    </row>
    <row r="3" spans="1:15" ht="30" customHeight="1" x14ac:dyDescent="0.25">
      <c r="A3" s="4" t="s">
        <v>2</v>
      </c>
      <c r="B3" s="4" t="s">
        <v>3</v>
      </c>
      <c r="C3" s="4" t="s">
        <v>4</v>
      </c>
      <c r="D3" s="4" t="s">
        <v>51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54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</row>
    <row r="4" spans="1:15" s="3" customFormat="1" ht="13.95" customHeight="1" x14ac:dyDescent="0.25">
      <c r="A4" s="5" t="s">
        <v>15</v>
      </c>
      <c r="B4" s="5" t="s">
        <v>27</v>
      </c>
      <c r="C4" s="5" t="s">
        <v>16</v>
      </c>
      <c r="D4" s="5" t="s">
        <v>52</v>
      </c>
      <c r="E4" s="5" t="s">
        <v>28</v>
      </c>
      <c r="F4" s="5">
        <v>1.26</v>
      </c>
      <c r="G4" s="5" t="s">
        <v>17</v>
      </c>
      <c r="H4" s="6">
        <v>43272</v>
      </c>
      <c r="I4" s="5" t="s">
        <v>26</v>
      </c>
      <c r="J4" s="5">
        <f>60*100</f>
        <v>6000</v>
      </c>
      <c r="K4" s="5">
        <v>1</v>
      </c>
      <c r="L4" s="5">
        <v>5</v>
      </c>
      <c r="M4" s="5">
        <v>60</v>
      </c>
      <c r="N4" s="6">
        <v>43423</v>
      </c>
      <c r="O4" s="6">
        <v>44523</v>
      </c>
    </row>
    <row r="5" spans="1:15" s="3" customFormat="1" ht="13.95" customHeight="1" x14ac:dyDescent="0.25">
      <c r="A5" s="5" t="s">
        <v>15</v>
      </c>
      <c r="B5" s="5" t="s">
        <v>32</v>
      </c>
      <c r="C5" s="5" t="s">
        <v>16</v>
      </c>
      <c r="D5" s="5" t="s">
        <v>52</v>
      </c>
      <c r="E5" s="5" t="s">
        <v>33</v>
      </c>
      <c r="F5" s="5">
        <v>1.226</v>
      </c>
      <c r="G5" s="5" t="s">
        <v>17</v>
      </c>
      <c r="H5" s="6">
        <v>43343</v>
      </c>
      <c r="I5" s="5" t="s">
        <v>26</v>
      </c>
      <c r="J5" s="5">
        <f>68*100</f>
        <v>6800</v>
      </c>
      <c r="K5" s="5">
        <v>1</v>
      </c>
      <c r="L5" s="5">
        <v>5</v>
      </c>
      <c r="M5" s="5">
        <v>68</v>
      </c>
      <c r="N5" s="6">
        <v>43374</v>
      </c>
      <c r="O5" s="6">
        <v>44252</v>
      </c>
    </row>
    <row r="6" spans="1:15" s="3" customFormat="1" ht="13.95" customHeight="1" x14ac:dyDescent="0.25">
      <c r="A6" s="5" t="s">
        <v>15</v>
      </c>
      <c r="B6" s="5" t="s">
        <v>40</v>
      </c>
      <c r="C6" s="5" t="s">
        <v>16</v>
      </c>
      <c r="D6" s="5" t="s">
        <v>53</v>
      </c>
      <c r="E6" s="5" t="s">
        <v>41</v>
      </c>
      <c r="F6" s="5">
        <v>0.82</v>
      </c>
      <c r="G6" s="5" t="s">
        <v>17</v>
      </c>
      <c r="H6" s="6">
        <v>43612</v>
      </c>
      <c r="I6" s="5" t="s">
        <v>26</v>
      </c>
      <c r="J6" s="5">
        <f>154*100</f>
        <v>15400</v>
      </c>
      <c r="K6" s="5">
        <v>1</v>
      </c>
      <c r="L6" s="5">
        <v>20</v>
      </c>
      <c r="M6" s="5">
        <v>154</v>
      </c>
      <c r="N6" s="6">
        <v>43613</v>
      </c>
      <c r="O6" s="6">
        <v>44603</v>
      </c>
    </row>
    <row r="7" spans="1:15" s="3" customFormat="1" ht="13.95" customHeight="1" x14ac:dyDescent="0.25">
      <c r="A7" s="5" t="s">
        <v>15</v>
      </c>
      <c r="B7" s="5" t="s">
        <v>42</v>
      </c>
      <c r="C7" s="5" t="s">
        <v>16</v>
      </c>
      <c r="D7" s="5" t="s">
        <v>52</v>
      </c>
      <c r="E7" s="5" t="s">
        <v>43</v>
      </c>
      <c r="F7" s="5">
        <v>0.69499999999999995</v>
      </c>
      <c r="G7" s="5" t="s">
        <v>17</v>
      </c>
      <c r="H7" s="6">
        <v>43312</v>
      </c>
      <c r="I7" s="5" t="s">
        <v>26</v>
      </c>
      <c r="J7" s="5">
        <f>220*100</f>
        <v>22000</v>
      </c>
      <c r="K7" s="5">
        <v>1</v>
      </c>
      <c r="L7" s="5">
        <v>5</v>
      </c>
      <c r="M7" s="5">
        <v>220</v>
      </c>
      <c r="N7" s="6">
        <v>43336</v>
      </c>
      <c r="O7" s="6">
        <v>44252</v>
      </c>
    </row>
    <row r="8" spans="1:15" s="3" customFormat="1" ht="13.95" customHeight="1" x14ac:dyDescent="0.25">
      <c r="A8" s="5" t="s">
        <v>15</v>
      </c>
      <c r="B8" s="5" t="s">
        <v>48</v>
      </c>
      <c r="C8" s="5" t="s">
        <v>16</v>
      </c>
      <c r="D8" s="5" t="s">
        <v>53</v>
      </c>
      <c r="E8" s="5" t="s">
        <v>49</v>
      </c>
      <c r="F8" s="5">
        <v>2.548</v>
      </c>
      <c r="G8" s="5" t="s">
        <v>17</v>
      </c>
      <c r="H8" s="6">
        <v>43291</v>
      </c>
      <c r="I8" s="5" t="s">
        <v>50</v>
      </c>
      <c r="J8" s="5">
        <f>50*200</f>
        <v>10000</v>
      </c>
      <c r="K8" s="5">
        <v>1</v>
      </c>
      <c r="L8" s="5">
        <v>5</v>
      </c>
      <c r="M8" s="5">
        <v>50</v>
      </c>
      <c r="N8" s="6">
        <v>43292</v>
      </c>
      <c r="O8" s="6">
        <v>44603</v>
      </c>
    </row>
    <row r="9" spans="1:15" s="3" customFormat="1" ht="13.95" customHeight="1" x14ac:dyDescent="0.25">
      <c r="A9" s="5" t="s">
        <v>15</v>
      </c>
      <c r="B9" s="5" t="s">
        <v>18</v>
      </c>
      <c r="C9" s="5" t="s">
        <v>16</v>
      </c>
      <c r="D9" s="5" t="s">
        <v>53</v>
      </c>
      <c r="E9" s="5" t="s">
        <v>19</v>
      </c>
      <c r="F9" s="5">
        <v>0.41499999999999998</v>
      </c>
      <c r="G9" s="5" t="s">
        <v>17</v>
      </c>
      <c r="H9" s="6">
        <v>44036</v>
      </c>
      <c r="I9" s="5" t="s">
        <v>20</v>
      </c>
      <c r="J9" s="5">
        <f>31*50</f>
        <v>1550</v>
      </c>
      <c r="K9" s="5">
        <v>1</v>
      </c>
      <c r="L9" s="5">
        <v>10</v>
      </c>
      <c r="M9" s="5">
        <v>31</v>
      </c>
      <c r="N9" s="6">
        <v>44036</v>
      </c>
      <c r="O9" s="6">
        <v>44335</v>
      </c>
    </row>
    <row r="10" spans="1:15" s="3" customFormat="1" ht="13.95" customHeight="1" x14ac:dyDescent="0.25">
      <c r="A10" s="5" t="s">
        <v>15</v>
      </c>
      <c r="B10" s="5" t="s">
        <v>21</v>
      </c>
      <c r="C10" s="5" t="s">
        <v>16</v>
      </c>
      <c r="D10" s="5" t="s">
        <v>53</v>
      </c>
      <c r="E10" s="5" t="s">
        <v>22</v>
      </c>
      <c r="F10" s="5">
        <v>0.126</v>
      </c>
      <c r="G10" s="5" t="s">
        <v>17</v>
      </c>
      <c r="H10" s="6">
        <v>43896</v>
      </c>
      <c r="I10" s="5" t="s">
        <v>23</v>
      </c>
      <c r="J10" s="5">
        <f>59*10</f>
        <v>590</v>
      </c>
      <c r="K10" s="5">
        <v>1</v>
      </c>
      <c r="L10" s="5">
        <v>3</v>
      </c>
      <c r="M10" s="5">
        <v>59</v>
      </c>
      <c r="N10" s="6">
        <v>43902</v>
      </c>
      <c r="O10" s="6">
        <v>44523</v>
      </c>
    </row>
    <row r="11" spans="1:15" s="3" customFormat="1" ht="13.95" customHeight="1" x14ac:dyDescent="0.25">
      <c r="A11" s="5" t="s">
        <v>15</v>
      </c>
      <c r="B11" s="5" t="s">
        <v>24</v>
      </c>
      <c r="C11" s="5" t="s">
        <v>16</v>
      </c>
      <c r="D11" s="5" t="s">
        <v>53</v>
      </c>
      <c r="E11" s="5" t="s">
        <v>25</v>
      </c>
      <c r="F11" s="5">
        <v>1.18</v>
      </c>
      <c r="G11" s="5" t="s">
        <v>17</v>
      </c>
      <c r="H11" s="6">
        <v>43612</v>
      </c>
      <c r="I11" s="5" t="s">
        <v>20</v>
      </c>
      <c r="J11" s="5">
        <f>10*50</f>
        <v>500</v>
      </c>
      <c r="K11" s="5">
        <v>1</v>
      </c>
      <c r="L11" s="5">
        <v>4</v>
      </c>
      <c r="M11" s="5">
        <v>10</v>
      </c>
      <c r="N11" s="6">
        <v>43613</v>
      </c>
      <c r="O11" s="6">
        <v>44211</v>
      </c>
    </row>
    <row r="12" spans="1:15" s="3" customFormat="1" ht="13.95" customHeight="1" x14ac:dyDescent="0.25">
      <c r="A12" s="5" t="s">
        <v>15</v>
      </c>
      <c r="B12" s="5" t="s">
        <v>29</v>
      </c>
      <c r="C12" s="5" t="s">
        <v>16</v>
      </c>
      <c r="D12" s="5" t="s">
        <v>53</v>
      </c>
      <c r="E12" s="5" t="s">
        <v>30</v>
      </c>
      <c r="F12" s="5">
        <v>1.62</v>
      </c>
      <c r="G12" s="5" t="s">
        <v>17</v>
      </c>
      <c r="H12" s="6">
        <v>43104</v>
      </c>
      <c r="I12" s="5" t="s">
        <v>31</v>
      </c>
      <c r="J12" s="5">
        <f>471*100</f>
        <v>47100</v>
      </c>
      <c r="K12" s="5"/>
      <c r="L12" s="5">
        <v>50</v>
      </c>
      <c r="M12" s="5">
        <v>471</v>
      </c>
      <c r="N12" s="6">
        <v>43602</v>
      </c>
      <c r="O12" s="6">
        <v>44252</v>
      </c>
    </row>
    <row r="13" spans="1:15" s="3" customFormat="1" ht="13.95" customHeight="1" x14ac:dyDescent="0.25">
      <c r="A13" s="5" t="s">
        <v>15</v>
      </c>
      <c r="B13" s="5" t="s">
        <v>34</v>
      </c>
      <c r="C13" s="5" t="s">
        <v>16</v>
      </c>
      <c r="D13" s="5" t="s">
        <v>52</v>
      </c>
      <c r="E13" s="5" t="s">
        <v>35</v>
      </c>
      <c r="F13" s="5">
        <v>0.70599999999999996</v>
      </c>
      <c r="G13" s="5" t="s">
        <v>17</v>
      </c>
      <c r="H13" s="6">
        <v>43640</v>
      </c>
      <c r="I13" s="5" t="s">
        <v>26</v>
      </c>
      <c r="J13" s="5">
        <f>3*100</f>
        <v>300</v>
      </c>
      <c r="K13" s="5">
        <v>1</v>
      </c>
      <c r="L13" s="5">
        <v>5</v>
      </c>
      <c r="M13" s="5">
        <v>3</v>
      </c>
      <c r="N13" s="6">
        <v>43644</v>
      </c>
      <c r="O13" s="6">
        <v>44252</v>
      </c>
    </row>
    <row r="14" spans="1:15" s="3" customFormat="1" ht="13.95" customHeight="1" x14ac:dyDescent="0.25">
      <c r="A14" s="5" t="s">
        <v>15</v>
      </c>
      <c r="B14" s="5" t="s">
        <v>36</v>
      </c>
      <c r="C14" s="5" t="s">
        <v>16</v>
      </c>
      <c r="D14" s="5" t="s">
        <v>53</v>
      </c>
      <c r="E14" s="5" t="s">
        <v>37</v>
      </c>
      <c r="F14" s="5">
        <v>1.625</v>
      </c>
      <c r="G14" s="5" t="s">
        <v>17</v>
      </c>
      <c r="H14" s="6">
        <v>44036</v>
      </c>
      <c r="I14" s="5" t="s">
        <v>26</v>
      </c>
      <c r="J14" s="5">
        <f>643*100</f>
        <v>64300</v>
      </c>
      <c r="K14" s="5">
        <v>1</v>
      </c>
      <c r="L14" s="5">
        <v>25</v>
      </c>
      <c r="M14" s="5">
        <v>643</v>
      </c>
      <c r="N14" s="6">
        <v>44036</v>
      </c>
      <c r="O14" s="6">
        <v>44335</v>
      </c>
    </row>
    <row r="15" spans="1:15" s="3" customFormat="1" ht="13.95" customHeight="1" x14ac:dyDescent="0.25">
      <c r="A15" s="5" t="s">
        <v>15</v>
      </c>
      <c r="B15" s="5" t="s">
        <v>38</v>
      </c>
      <c r="C15" s="5" t="s">
        <v>16</v>
      </c>
      <c r="D15" s="5" t="s">
        <v>53</v>
      </c>
      <c r="E15" s="5" t="s">
        <v>39</v>
      </c>
      <c r="F15" s="5">
        <v>0.85</v>
      </c>
      <c r="G15" s="5" t="s">
        <v>17</v>
      </c>
      <c r="H15" s="6">
        <v>43896</v>
      </c>
      <c r="I15" s="5" t="s">
        <v>26</v>
      </c>
      <c r="J15" s="5">
        <f>38*100</f>
        <v>3800</v>
      </c>
      <c r="K15" s="5">
        <v>1</v>
      </c>
      <c r="L15" s="5">
        <v>3</v>
      </c>
      <c r="M15" s="5">
        <v>38</v>
      </c>
      <c r="N15" s="6">
        <v>43899</v>
      </c>
      <c r="O15" s="6">
        <v>44523</v>
      </c>
    </row>
    <row r="16" spans="1:15" s="3" customFormat="1" ht="13.95" customHeight="1" x14ac:dyDescent="0.25">
      <c r="A16" s="5" t="s">
        <v>15</v>
      </c>
      <c r="B16" s="5" t="s">
        <v>44</v>
      </c>
      <c r="C16" s="5" t="s">
        <v>16</v>
      </c>
      <c r="D16" s="5" t="s">
        <v>53</v>
      </c>
      <c r="E16" s="5" t="s">
        <v>45</v>
      </c>
      <c r="F16" s="5">
        <v>4.4000000000000004</v>
      </c>
      <c r="G16" s="5" t="s">
        <v>17</v>
      </c>
      <c r="H16" s="6">
        <v>43481</v>
      </c>
      <c r="I16" s="5" t="s">
        <v>26</v>
      </c>
      <c r="J16" s="5">
        <f>51*100</f>
        <v>5100</v>
      </c>
      <c r="K16" s="5">
        <v>1</v>
      </c>
      <c r="L16" s="5">
        <v>2</v>
      </c>
      <c r="M16" s="5">
        <v>51</v>
      </c>
      <c r="N16" s="6">
        <v>43490</v>
      </c>
      <c r="O16" s="6">
        <v>44603</v>
      </c>
    </row>
    <row r="17" spans="1:15" s="3" customFormat="1" ht="13.95" customHeight="1" x14ac:dyDescent="0.25">
      <c r="A17" s="5" t="s">
        <v>15</v>
      </c>
      <c r="B17" s="5" t="s">
        <v>46</v>
      </c>
      <c r="C17" s="5" t="s">
        <v>16</v>
      </c>
      <c r="D17" s="5" t="s">
        <v>53</v>
      </c>
      <c r="E17" s="5" t="s">
        <v>47</v>
      </c>
      <c r="F17" s="5">
        <v>1.9E-2</v>
      </c>
      <c r="G17" s="5" t="s">
        <v>17</v>
      </c>
      <c r="H17" s="6">
        <v>42621</v>
      </c>
      <c r="I17" s="5" t="s">
        <v>46</v>
      </c>
      <c r="J17" s="5" t="s">
        <v>17</v>
      </c>
      <c r="K17" s="5">
        <v>20</v>
      </c>
      <c r="L17" s="5">
        <v>1000</v>
      </c>
      <c r="M17" s="5">
        <v>6840</v>
      </c>
      <c r="N17" s="6">
        <v>42621</v>
      </c>
      <c r="O17" s="6">
        <v>44603</v>
      </c>
    </row>
    <row r="18" spans="1:15" ht="13.95" customHeight="1" x14ac:dyDescent="0.25"/>
    <row r="19" spans="1:15" ht="13.95" customHeight="1" x14ac:dyDescent="0.25"/>
    <row r="20" spans="1:15" ht="13.95" customHeight="1" x14ac:dyDescent="0.25"/>
    <row r="21" spans="1:15" ht="13.95" customHeight="1" x14ac:dyDescent="0.25"/>
  </sheetData>
  <autoFilter ref="A3:O17">
    <sortState xmlns:xlrd2="http://schemas.microsoft.com/office/spreadsheetml/2017/richdata2" ref="A5:O17">
      <sortCondition sortBy="cellColor" ref="D3:D17" dxfId="11"/>
    </sortState>
  </autoFilter>
  <printOptions gridLines="1" gridLinesSet="0"/>
  <pageMargins left="0.75" right="0.75" top="1" bottom="1" header="0.5" footer="0.5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STACI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Lacroix Olivier</dc:creator>
  <cp:lastModifiedBy>Paggetti Amélie</cp:lastModifiedBy>
  <cp:lastPrinted>2022-04-06T12:13:00Z</cp:lastPrinted>
  <dcterms:created xsi:type="dcterms:W3CDTF">2022-02-14T07:43:37Z</dcterms:created>
  <dcterms:modified xsi:type="dcterms:W3CDTF">2022-04-20T12:14:57Z</dcterms:modified>
</cp:coreProperties>
</file>